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2" windowHeight="7488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<sst xmlns="http://schemas.openxmlformats.org/spreadsheetml/2006/main" count="207" uniqueCount="124">
  <si>
    <t>Затверджено</t>
  </si>
  <si>
    <t>Наказ Міністерства фінансів України</t>
  </si>
  <si>
    <t>26.08.2014  № 836</t>
  </si>
  <si>
    <t>ЗВІТ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</si>
  <si>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</si>
  <si>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</si>
  <si>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</si>
  <si>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</si>
  <si>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</si>
  <si>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</si>
  <si>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</si>
  <si>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КПКВК </t>
  </si>
  <si>
    <t>КФКВК</t>
  </si>
  <si>
    <t>…</t>
  </si>
  <si>
    <t>Усього</t>
  </si>
  <si>
    <t>Регіональна цільова програма 1</t>
  </si>
  <si>
    <t>Підпрограма 1</t>
  </si>
  <si>
    <t>Підпрограма 2</t>
  </si>
  <si>
    <t>№ з/п</t>
  </si>
  <si>
    <t>КПКВК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</si>
  <si>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</si>
  <si>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</si>
  <si>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</si>
  <si>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</si>
  <si>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Завдання 1</t>
  </si>
  <si>
    <t>Завдання 2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</si>
  <si>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</si>
  <si>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</si>
  <si>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</si>
  <si>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</si>
  <si>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</si>
  <si>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</si>
  <si>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</si>
  <si>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</si>
  <si>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</si>
  <si>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</si>
  <si>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</si>
  <si>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</si>
  <si>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</si>
  <si>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Керівник установи головного розпорядника</t>
  </si>
  <si>
    <t xml:space="preserve">Головний бухгалтер установи головного </t>
  </si>
  <si>
    <t>(найменування головного розпорядника)</t>
  </si>
  <si>
    <t xml:space="preserve"> 1.</t>
  </si>
  <si>
    <t xml:space="preserve">(КПКВК МБ)  </t>
  </si>
  <si>
    <t>2.</t>
  </si>
  <si>
    <t xml:space="preserve"> 3.</t>
  </si>
  <si>
    <t>(найменування відповідального виконавця)</t>
  </si>
  <si>
    <t>(найменування бюджетної програми)</t>
  </si>
  <si>
    <t>Ужгородська районна рада</t>
  </si>
  <si>
    <t>010000</t>
  </si>
  <si>
    <t>011000</t>
  </si>
  <si>
    <t xml:space="preserve">Організаційне, інформаційно-аналітичне та матеріально-технічне забезпечення обласної ради, районної ради, раййонної в місті ради (у разі її створення), </t>
  </si>
  <si>
    <t>4.</t>
  </si>
  <si>
    <t>Видатки та надання кредитів за бюджетною програмою за звітний період</t>
  </si>
  <si>
    <t>Обсяги фінансування бюджетної програми за звітний період у розрізі підпрограм та завдань</t>
  </si>
  <si>
    <t>5.</t>
  </si>
  <si>
    <t>Підпрограма/завдання бюджетної програми 2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</si>
  <si>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</si>
  <si>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</si>
  <si>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Видатки на реалізацію регіональних цільових програм, які виконуються в межах бюджетної програми, за звітний період</t>
  </si>
  <si>
    <t>6.</t>
  </si>
  <si>
    <t>Назва регіональної цільової програми та підпрограми</t>
  </si>
  <si>
    <t>Результативні показники бюджетної програми та аналіз їх виконання за звітний період</t>
  </si>
  <si>
    <t>7.</t>
  </si>
  <si>
    <t>8.</t>
  </si>
  <si>
    <t xml:space="preserve">бюджетних коштів                                                       </t>
  </si>
  <si>
    <t xml:space="preserve">   (підпис)    </t>
  </si>
  <si>
    <t xml:space="preserve">    (ініціали та прізвище)</t>
  </si>
  <si>
    <t xml:space="preserve">                                                                                                                              </t>
  </si>
  <si>
    <t xml:space="preserve"> Джерела фінансування інвестиційних проектів у розрізі підпрограмᶟ</t>
  </si>
  <si>
    <t xml:space="preserve">розпорядника бюджетних коштів                           </t>
  </si>
  <si>
    <t xml:space="preserve">                                                                                                                                   </t>
  </si>
  <si>
    <t>(КФКВК)  ¹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</si>
  <si>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</si>
  <si>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</si>
  <si>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0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</si>
  <si>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Показник затрат</t>
  </si>
  <si>
    <t>кількість штатних одиниць, од.</t>
  </si>
  <si>
    <t>од.</t>
  </si>
  <si>
    <t>штатний розпис</t>
  </si>
  <si>
    <t>Показник продукту</t>
  </si>
  <si>
    <t xml:space="preserve">кількість отриманих листів, звернень, заяв, скарг, од.; </t>
  </si>
  <si>
    <t>журнал реєстрації вхідної кореспонденції</t>
  </si>
  <si>
    <t>Порядок денний сесії</t>
  </si>
  <si>
    <t>Показник ефективності</t>
  </si>
  <si>
    <t xml:space="preserve">кількість виконаних листів, звернень, заяв, скарг на одного працівника од.; </t>
  </si>
  <si>
    <t>розрахунок</t>
  </si>
  <si>
    <t xml:space="preserve">кількість  прийнятих нормативно правових актів на одного працівника од.; </t>
  </si>
  <si>
    <t>1</t>
  </si>
  <si>
    <t xml:space="preserve"> тис.грн.</t>
  </si>
  <si>
    <t>Придбання обладнання і предметів довгострокового користування</t>
  </si>
  <si>
    <t>Вартість придбання обладнання і предметів довгострокового користування</t>
  </si>
  <si>
    <t>Кошторис</t>
  </si>
  <si>
    <t>Кількість придбаного обладнання і предметів довгострокового користування</t>
  </si>
  <si>
    <t>Звітність установи</t>
  </si>
  <si>
    <t>Середня вартість придбання однієї одиниці обладнання і предметів довгострокового користування</t>
  </si>
  <si>
    <t>Забезпечення виконання наданих законодавством повноважень</t>
  </si>
  <si>
    <t>0111</t>
  </si>
  <si>
    <t>Плинність кадрів</t>
  </si>
  <si>
    <t>при формуванні планових показників на рік враховуються середні дані за останніх 5 років, що впливає на коливання кількості</t>
  </si>
  <si>
    <t>витрати на  уримання однієї штатної одиниці, тис.грн.</t>
  </si>
  <si>
    <t>Кількість придбання зменшена в зв'язку із закупкою обладнання та предметів довгострокового користування в комплектах</t>
  </si>
  <si>
    <t>Чорнак Р.В</t>
  </si>
  <si>
    <t>Машіка Н.П.</t>
  </si>
  <si>
    <t>про виконання паспорта бюджетної програми районного бюджету Ужгородського району за 2018 рік</t>
  </si>
  <si>
    <t>0110150</t>
  </si>
  <si>
    <r>
      <rPr>
        <b/>
        <sz val="10"/>
        <color indexed="8"/>
        <rFont val="Times New Roman"/>
        <family val="1"/>
      </rPr>
      <t>Завдання 1.</t>
    </r>
    <r>
      <rPr>
        <sz val="10"/>
        <color indexed="8"/>
        <rFont val="Times New Roman"/>
        <family val="1"/>
      </rPr>
      <t xml:space="preserve">  Забезпечення виконання наданих законодавством повноважень</t>
    </r>
  </si>
  <si>
    <r>
      <rPr>
        <b/>
        <sz val="10"/>
        <rFont val="Times New Roman"/>
        <family val="1"/>
      </rPr>
      <t>Завдання 2</t>
    </r>
    <r>
      <rPr>
        <sz val="10"/>
        <rFont val="Times New Roman"/>
        <family val="1"/>
      </rPr>
      <t>: Придбання обладнання і предметів довгострокового користування</t>
    </r>
  </si>
  <si>
    <t>1.1</t>
  </si>
  <si>
    <t>1.2</t>
  </si>
  <si>
    <t>1.3</t>
  </si>
  <si>
    <t>2.1</t>
  </si>
  <si>
    <t>2.2</t>
  </si>
  <si>
    <t>2.3</t>
  </si>
  <si>
    <t xml:space="preserve">кількість прийнятих нормативно правових актів, од.; </t>
  </si>
  <si>
    <t>25</t>
  </si>
  <si>
    <t>очікувана вартсть придбання, закладена в кошторисі на 2018 рік, менша із-за кількості закупівлі, та придбання їх у комплектах</t>
  </si>
  <si>
    <t>Вартість придбання автомобіля</t>
  </si>
  <si>
    <t>Кількість придбаних автомобілів</t>
  </si>
  <si>
    <t>35</t>
  </si>
  <si>
    <t xml:space="preserve">Середня вартість придбання придбаного автомобіля </t>
  </si>
  <si>
    <t>При розрахунку кошторисних призначень на 2018 рік (разом із змінами по зарплаті 19.05.2018 року) враховано повну кількість штатних одиниць, що призвело до збільшення витрат на одиницю</t>
  </si>
  <si>
    <t>22</t>
  </si>
  <si>
    <t>закуплена менша кількість предметів довгострокового користування, з чим і пов'язана збільшення середньої вартості за одиницю комплекту меблів, техніки та обладнання. Проведення закупівлі через систему "ProZorro" привело до зменшення вартості автомобіля.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</si>
</sst>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4"/>
      <color theme="1"/>
      <name val="Cambria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mbria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6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15" fillId="0" borderId="11" xfId="0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49" fontId="51" fillId="0" borderId="12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164" fontId="51" fillId="0" borderId="10" xfId="0" applyNumberFormat="1" applyFont="1" applyBorder="1" applyAlignment="1">
      <alignment/>
    </xf>
    <xf numFmtId="0" fontId="54" fillId="0" borderId="12" xfId="0" applyFont="1" applyBorder="1" applyAlignment="1">
      <alignment/>
    </xf>
    <xf numFmtId="165" fontId="17" fillId="0" borderId="10" xfId="0" applyNumberFormat="1" applyFont="1" applyBorder="1" applyAlignment="1" applyProtection="1">
      <alignment horizontal="center" vertical="center" wrapText="1"/>
      <protection/>
    </xf>
    <xf numFmtId="165" fontId="1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right" vertical="center" wrapText="1"/>
      <protection/>
    </xf>
    <xf numFmtId="165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/>
    </xf>
    <xf numFmtId="0" fontId="15" fillId="0" borderId="11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2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 applyProtection="1">
      <alignment horizontal="right" vertical="center" wrapText="1"/>
      <protection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center" wrapText="1"/>
    </xf>
    <xf numFmtId="49" fontId="62" fillId="0" borderId="10" xfId="0" applyNumberFormat="1" applyFont="1" applyBorder="1" applyAlignment="1">
      <alignment wrapText="1"/>
    </xf>
    <xf numFmtId="49" fontId="62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/>
    </xf>
    <xf numFmtId="0" fontId="16" fillId="0" borderId="14" xfId="0" applyFont="1" applyFill="1" applyBorder="1" applyAlignment="1" applyProtection="1">
      <alignment vertical="center" wrapText="1"/>
      <protection/>
    </xf>
    <xf numFmtId="1" fontId="17" fillId="0" borderId="10" xfId="0" applyNumberFormat="1" applyFont="1" applyBorder="1" applyAlignment="1" applyProtection="1">
      <alignment horizontal="right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>
      <alignment horizontal="center" vertical="top" wrapText="1"/>
    </xf>
    <xf numFmtId="1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 horizontal="right"/>
    </xf>
    <xf numFmtId="0" fontId="52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52" fillId="0" borderId="0" xfId="0" applyFont="1" applyAlignment="1">
      <alignment/>
    </xf>
    <xf numFmtId="164" fontId="51" fillId="0" borderId="11" xfId="0" applyNumberFormat="1" applyFont="1" applyBorder="1" applyAlignment="1">
      <alignment/>
    </xf>
    <xf numFmtId="164" fontId="51" fillId="0" borderId="14" xfId="0" applyNumberFormat="1" applyFont="1" applyBorder="1" applyAlignment="1">
      <alignment/>
    </xf>
    <xf numFmtId="0" fontId="51" fillId="0" borderId="1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wrapText="1"/>
    </xf>
    <xf numFmtId="0" fontId="52" fillId="0" borderId="11" xfId="0" applyFont="1" applyBorder="1" applyAlignment="1">
      <alignment vertical="top" wrapText="1"/>
    </xf>
    <xf numFmtId="0" fontId="52" fillId="0" borderId="13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1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15" fillId="0" borderId="11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64" fillId="0" borderId="0" xfId="0" applyFont="1" applyAlignment="1">
      <alignment horizontal="justify" wrapText="1"/>
    </xf>
    <xf numFmtId="0" fontId="5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0.9921875" style="0" customWidth="1"/>
    <col min="2" max="2" width="3.421875" style="0" customWidth="1"/>
    <col min="3" max="3" width="12.28125" style="0" customWidth="1"/>
    <col min="4" max="11" width="15.7109375" style="0" customWidth="1"/>
  </cols>
  <sheetData>
    <row r="2" spans="1:19" ht="15">
      <c r="A2" s="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7"/>
      <c r="M3" s="7"/>
      <c r="N3" s="7"/>
      <c r="O3" s="7"/>
      <c r="P3" s="7"/>
      <c r="Q3" s="7"/>
      <c r="R3" s="7"/>
      <c r="S3" s="7"/>
    </row>
    <row r="4" spans="1:19" ht="20.25" customHeight="1">
      <c r="A4" s="7"/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7"/>
      <c r="M4" s="7"/>
      <c r="N4" s="7"/>
      <c r="O4" s="7"/>
      <c r="P4" s="7"/>
      <c r="Q4" s="7"/>
      <c r="R4" s="7"/>
      <c r="S4" s="7"/>
    </row>
    <row r="5" spans="1:19" ht="18">
      <c r="A5" s="7"/>
      <c r="B5" s="1"/>
      <c r="C5" s="1"/>
      <c r="D5" s="21"/>
      <c r="E5" s="21"/>
      <c r="F5" s="21"/>
      <c r="G5" s="21"/>
      <c r="H5" s="21"/>
      <c r="I5" s="21"/>
      <c r="J5" s="21"/>
      <c r="K5" s="21"/>
      <c r="L5" s="7"/>
      <c r="M5" s="7"/>
      <c r="N5" s="7"/>
      <c r="O5" s="7"/>
      <c r="P5" s="7"/>
      <c r="Q5" s="7"/>
      <c r="R5" s="7"/>
      <c r="S5" s="7"/>
    </row>
    <row r="6" spans="1:19" ht="17.25">
      <c r="A6" s="7"/>
      <c r="B6" s="72" t="s">
        <v>3</v>
      </c>
      <c r="C6" s="72"/>
      <c r="D6" s="73"/>
      <c r="E6" s="73"/>
      <c r="F6" s="73"/>
      <c r="G6" s="73"/>
      <c r="H6" s="73"/>
      <c r="I6" s="73"/>
      <c r="J6" s="73"/>
      <c r="K6" s="73"/>
      <c r="L6" s="7"/>
      <c r="M6" s="7"/>
      <c r="N6" s="7"/>
      <c r="O6" s="7"/>
      <c r="P6" s="7"/>
      <c r="Q6" s="7"/>
      <c r="R6" s="7"/>
      <c r="S6" s="7"/>
    </row>
    <row r="7" spans="1:19" ht="17.25">
      <c r="A7" s="7"/>
      <c r="B7" s="72" t="s">
        <v>104</v>
      </c>
      <c r="C7" s="72"/>
      <c r="D7" s="73"/>
      <c r="E7" s="73"/>
      <c r="F7" s="73"/>
      <c r="G7" s="73"/>
      <c r="H7" s="73"/>
      <c r="I7" s="73"/>
      <c r="J7" s="73"/>
      <c r="K7" s="73"/>
      <c r="L7" s="7"/>
      <c r="M7" s="7"/>
      <c r="N7" s="7"/>
      <c r="O7" s="7"/>
      <c r="P7" s="7"/>
      <c r="Q7" s="7"/>
      <c r="R7" s="7"/>
      <c r="S7" s="7"/>
    </row>
    <row r="8" spans="1:19" ht="9" customHeight="1">
      <c r="A8" s="7"/>
      <c r="B8" s="72"/>
      <c r="C8" s="72"/>
      <c r="D8" s="73"/>
      <c r="E8" s="73"/>
      <c r="F8" s="73"/>
      <c r="G8" s="73"/>
      <c r="H8" s="73"/>
      <c r="I8" s="73"/>
      <c r="J8" s="73"/>
      <c r="K8" s="73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24"/>
      <c r="C9" s="24"/>
      <c r="D9" s="21"/>
      <c r="E9" s="21"/>
      <c r="F9" s="21"/>
      <c r="G9" s="21"/>
      <c r="H9" s="21"/>
      <c r="I9" s="21"/>
      <c r="J9" s="21"/>
      <c r="K9" s="21"/>
      <c r="L9" s="7"/>
      <c r="M9" s="7"/>
      <c r="N9" s="7"/>
      <c r="O9" s="7"/>
      <c r="P9" s="7"/>
      <c r="Q9" s="7"/>
      <c r="R9" s="7"/>
      <c r="S9" s="7"/>
    </row>
    <row r="10" spans="1:19" ht="18">
      <c r="A10" s="7"/>
      <c r="B10" s="2" t="s">
        <v>42</v>
      </c>
      <c r="C10" s="25" t="s">
        <v>49</v>
      </c>
      <c r="D10" s="21"/>
      <c r="E10" s="76" t="s">
        <v>48</v>
      </c>
      <c r="F10" s="76"/>
      <c r="G10" s="76"/>
      <c r="H10" s="76"/>
      <c r="I10" s="76"/>
      <c r="J10" s="76"/>
      <c r="K10" s="21"/>
      <c r="L10" s="7"/>
      <c r="M10" s="7"/>
      <c r="N10" s="7"/>
      <c r="O10" s="7"/>
      <c r="P10" s="7"/>
      <c r="Q10" s="7"/>
      <c r="R10" s="7"/>
      <c r="S10" s="7"/>
    </row>
    <row r="11" spans="1:19" ht="18">
      <c r="A11" s="7"/>
      <c r="B11" s="2"/>
      <c r="C11" s="26" t="s">
        <v>43</v>
      </c>
      <c r="D11" s="21"/>
      <c r="E11" s="77" t="s">
        <v>41</v>
      </c>
      <c r="F11" s="78"/>
      <c r="G11" s="78"/>
      <c r="H11" s="78"/>
      <c r="I11" s="78"/>
      <c r="J11" s="78"/>
      <c r="K11" s="21"/>
      <c r="L11" s="7"/>
      <c r="M11" s="7"/>
      <c r="N11" s="7"/>
      <c r="O11" s="7"/>
      <c r="P11" s="7"/>
      <c r="Q11" s="7"/>
      <c r="R11" s="7"/>
      <c r="S11" s="7"/>
    </row>
    <row r="12" spans="1:19" ht="9.7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7"/>
      <c r="M12" s="7"/>
      <c r="N12" s="7"/>
      <c r="O12" s="7"/>
      <c r="P12" s="7"/>
      <c r="Q12" s="7"/>
      <c r="R12" s="7"/>
      <c r="S12" s="7"/>
    </row>
    <row r="13" spans="1:19" ht="18">
      <c r="A13" s="7"/>
      <c r="B13" s="2" t="s">
        <v>44</v>
      </c>
      <c r="C13" s="25" t="s">
        <v>50</v>
      </c>
      <c r="D13" s="21"/>
      <c r="E13" s="76" t="s">
        <v>48</v>
      </c>
      <c r="F13" s="76"/>
      <c r="G13" s="76"/>
      <c r="H13" s="76"/>
      <c r="I13" s="76"/>
      <c r="J13" s="76"/>
      <c r="K13" s="21"/>
      <c r="L13" s="7"/>
      <c r="M13" s="7"/>
      <c r="N13" s="7"/>
      <c r="O13" s="7"/>
      <c r="P13" s="7"/>
      <c r="Q13" s="7"/>
      <c r="R13" s="7"/>
      <c r="S13" s="7"/>
    </row>
    <row r="14" spans="1:19" ht="18.75" customHeight="1">
      <c r="A14" s="7"/>
      <c r="B14" s="2"/>
      <c r="C14" s="26" t="s">
        <v>43</v>
      </c>
      <c r="D14" s="21"/>
      <c r="E14" s="77" t="s">
        <v>46</v>
      </c>
      <c r="F14" s="78"/>
      <c r="G14" s="78"/>
      <c r="H14" s="78"/>
      <c r="I14" s="78"/>
      <c r="J14" s="78"/>
      <c r="K14" s="21"/>
      <c r="L14" s="7"/>
      <c r="M14" s="7"/>
      <c r="N14" s="7"/>
      <c r="O14" s="7"/>
      <c r="P14" s="7"/>
      <c r="Q14" s="7"/>
      <c r="R14" s="7"/>
      <c r="S14" s="7"/>
    </row>
    <row r="15" spans="1:19" ht="6" customHeight="1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7"/>
      <c r="M15" s="7"/>
      <c r="N15" s="7"/>
      <c r="O15" s="7"/>
      <c r="P15" s="7"/>
      <c r="Q15" s="7"/>
      <c r="R15" s="7"/>
      <c r="S15" s="7"/>
    </row>
    <row r="16" spans="1:19" ht="33" customHeight="1">
      <c r="A16" s="7"/>
      <c r="B16" s="2" t="s">
        <v>45</v>
      </c>
      <c r="C16" s="25" t="s">
        <v>105</v>
      </c>
      <c r="D16" s="46" t="s">
        <v>97</v>
      </c>
      <c r="E16" s="79" t="s">
        <v>51</v>
      </c>
      <c r="F16" s="79"/>
      <c r="G16" s="79"/>
      <c r="H16" s="79"/>
      <c r="I16" s="79"/>
      <c r="J16" s="79"/>
      <c r="K16" s="21"/>
      <c r="L16" s="7"/>
      <c r="M16" s="7"/>
      <c r="N16" s="7"/>
      <c r="O16" s="7"/>
      <c r="P16" s="7"/>
      <c r="Q16" s="7"/>
      <c r="R16" s="7"/>
      <c r="S16" s="7"/>
    </row>
    <row r="17" spans="1:19" ht="18">
      <c r="A17" s="7"/>
      <c r="B17" s="2"/>
      <c r="C17" s="26" t="s">
        <v>43</v>
      </c>
      <c r="D17" s="26" t="s">
        <v>72</v>
      </c>
      <c r="E17" s="77" t="s">
        <v>47</v>
      </c>
      <c r="F17" s="78"/>
      <c r="G17" s="78"/>
      <c r="H17" s="78"/>
      <c r="I17" s="78"/>
      <c r="J17" s="78"/>
      <c r="K17" s="21"/>
      <c r="L17" s="7"/>
      <c r="M17" s="7"/>
      <c r="N17" s="7"/>
      <c r="O17" s="7"/>
      <c r="P17" s="7"/>
      <c r="Q17" s="7"/>
      <c r="R17" s="7"/>
      <c r="S17" s="7"/>
    </row>
    <row r="18" spans="1:19" ht="14.25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7"/>
      <c r="M18" s="7"/>
      <c r="N18" s="7"/>
      <c r="O18" s="7"/>
      <c r="P18" s="7"/>
      <c r="Q18" s="7"/>
      <c r="R18" s="7"/>
      <c r="S18" s="7"/>
    </row>
    <row r="19" spans="1:19" ht="18">
      <c r="A19" s="7"/>
      <c r="B19" s="2"/>
      <c r="C19" s="2"/>
      <c r="D19" s="21"/>
      <c r="E19" s="21"/>
      <c r="F19" s="21"/>
      <c r="G19" s="21"/>
      <c r="H19" s="21"/>
      <c r="I19" s="21"/>
      <c r="J19" s="21"/>
      <c r="K19" s="21"/>
      <c r="L19" s="7"/>
      <c r="M19" s="7"/>
      <c r="N19" s="7"/>
      <c r="O19" s="7"/>
      <c r="P19" s="7"/>
      <c r="Q19" s="7"/>
      <c r="R19" s="7"/>
      <c r="S19" s="7"/>
    </row>
    <row r="20" spans="1:19" ht="18">
      <c r="A20" s="7"/>
      <c r="B20" s="2" t="s">
        <v>52</v>
      </c>
      <c r="C20" s="2" t="s">
        <v>53</v>
      </c>
      <c r="D20" s="21"/>
      <c r="E20" s="21"/>
      <c r="F20" s="21"/>
      <c r="G20" s="21"/>
      <c r="H20" s="21"/>
      <c r="I20" s="21"/>
      <c r="J20" s="21"/>
      <c r="K20" s="27" t="s">
        <v>4</v>
      </c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7"/>
      <c r="B21" s="71" t="s">
        <v>5</v>
      </c>
      <c r="C21" s="71"/>
      <c r="D21" s="71"/>
      <c r="E21" s="71"/>
      <c r="F21" s="71" t="s">
        <v>6</v>
      </c>
      <c r="G21" s="71"/>
      <c r="H21" s="71"/>
      <c r="I21" s="71" t="s">
        <v>7</v>
      </c>
      <c r="J21" s="71"/>
      <c r="K21" s="71"/>
      <c r="L21" s="7"/>
      <c r="M21" s="7"/>
      <c r="N21" s="7"/>
      <c r="O21" s="7"/>
      <c r="P21" s="7"/>
      <c r="Q21" s="7"/>
      <c r="R21" s="7"/>
      <c r="S21" s="7"/>
    </row>
    <row r="22" spans="1:19" ht="27.75">
      <c r="A22" s="7"/>
      <c r="B22" s="67" t="s">
        <v>8</v>
      </c>
      <c r="C22" s="68"/>
      <c r="D22" s="9" t="s">
        <v>9</v>
      </c>
      <c r="E22" s="9" t="s">
        <v>10</v>
      </c>
      <c r="F22" s="9" t="s">
        <v>8</v>
      </c>
      <c r="G22" s="9" t="s">
        <v>9</v>
      </c>
      <c r="H22" s="9" t="s">
        <v>10</v>
      </c>
      <c r="I22" s="9" t="s">
        <v>8</v>
      </c>
      <c r="J22" s="9" t="s">
        <v>9</v>
      </c>
      <c r="K22" s="9" t="s">
        <v>10</v>
      </c>
      <c r="L22" s="7"/>
      <c r="M22" s="7"/>
      <c r="N22" s="7"/>
      <c r="O22" s="7"/>
      <c r="P22" s="7"/>
      <c r="Q22" s="7"/>
      <c r="R22" s="7"/>
      <c r="S22" s="7"/>
    </row>
    <row r="23" spans="1:19" ht="14.25">
      <c r="A23" s="7"/>
      <c r="B23" s="69">
        <v>1</v>
      </c>
      <c r="C23" s="70"/>
      <c r="D23" s="64">
        <v>2</v>
      </c>
      <c r="E23" s="64">
        <v>3</v>
      </c>
      <c r="F23" s="64">
        <v>4</v>
      </c>
      <c r="G23" s="64">
        <v>5</v>
      </c>
      <c r="H23" s="64">
        <v>6</v>
      </c>
      <c r="I23" s="64">
        <v>7</v>
      </c>
      <c r="J23" s="64">
        <v>8</v>
      </c>
      <c r="K23" s="64">
        <v>9</v>
      </c>
      <c r="L23" s="7"/>
      <c r="M23" s="7"/>
      <c r="N23" s="7"/>
      <c r="O23" s="7"/>
      <c r="P23" s="7"/>
      <c r="Q23" s="7"/>
      <c r="R23" s="7"/>
      <c r="S23" s="7"/>
    </row>
    <row r="24" spans="2:11" ht="18">
      <c r="B24" s="74">
        <v>7565</v>
      </c>
      <c r="C24" s="75"/>
      <c r="D24" s="28">
        <v>1848.6</v>
      </c>
      <c r="E24" s="28">
        <f>B24+D24</f>
        <v>9413.6</v>
      </c>
      <c r="F24" s="51">
        <v>7270.8</v>
      </c>
      <c r="G24" s="51">
        <v>1654.4</v>
      </c>
      <c r="H24" s="51">
        <f>F24+G24</f>
        <v>8925.2</v>
      </c>
      <c r="I24" s="28">
        <f>F24-B24</f>
        <v>-294.1999999999998</v>
      </c>
      <c r="J24" s="28">
        <f>G24-D24</f>
        <v>-194.19999999999982</v>
      </c>
      <c r="K24" s="28">
        <f>I24+J24</f>
        <v>-488.39999999999964</v>
      </c>
    </row>
    <row r="25" spans="2:11" ht="18">
      <c r="B25" s="2"/>
      <c r="C25" s="2"/>
      <c r="D25" s="21"/>
      <c r="E25" s="21"/>
      <c r="F25" s="21"/>
      <c r="G25" s="21"/>
      <c r="H25" s="21"/>
      <c r="I25" s="21"/>
      <c r="J25" s="21"/>
      <c r="K25" s="21"/>
    </row>
    <row r="26" spans="2:11" ht="14.25"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sheetProtection/>
  <mergeCells count="18">
    <mergeCell ref="B24:C24"/>
    <mergeCell ref="E10:J10"/>
    <mergeCell ref="E11:J11"/>
    <mergeCell ref="E13:J13"/>
    <mergeCell ref="E14:J14"/>
    <mergeCell ref="E16:J16"/>
    <mergeCell ref="E17:J17"/>
    <mergeCell ref="B2:K2"/>
    <mergeCell ref="B3:K3"/>
    <mergeCell ref="B4:K4"/>
    <mergeCell ref="B22:C22"/>
    <mergeCell ref="B23:C23"/>
    <mergeCell ref="B21:E21"/>
    <mergeCell ref="F21:H21"/>
    <mergeCell ref="I21:K21"/>
    <mergeCell ref="B6:K6"/>
    <mergeCell ref="B7:K7"/>
    <mergeCell ref="B8:K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57421875" style="0" customWidth="1"/>
    <col min="2" max="3" width="8.7109375" style="0" customWidth="1"/>
    <col min="4" max="4" width="23.7109375" style="0" customWidth="1"/>
    <col min="5" max="13" width="10.7109375" style="0" customWidth="1"/>
  </cols>
  <sheetData>
    <row r="1" spans="1:15" ht="18">
      <c r="A1" s="2" t="s">
        <v>55</v>
      </c>
      <c r="B1" s="2" t="s">
        <v>54</v>
      </c>
      <c r="C1" s="2"/>
      <c r="D1" s="2"/>
      <c r="E1" s="2"/>
      <c r="F1" s="2"/>
      <c r="G1" s="2"/>
      <c r="H1" s="2"/>
      <c r="I1" s="2"/>
      <c r="J1" s="2"/>
      <c r="K1" s="21"/>
      <c r="L1" s="21"/>
      <c r="M1" s="21"/>
      <c r="N1" s="15"/>
      <c r="O1" s="15"/>
    </row>
    <row r="2" spans="1:15" ht="14.2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6" t="s">
        <v>4</v>
      </c>
      <c r="N2" s="15"/>
      <c r="O2" s="15"/>
    </row>
    <row r="3" spans="1:15" ht="46.5" customHeight="1">
      <c r="A3" s="81" t="s">
        <v>18</v>
      </c>
      <c r="B3" s="71" t="s">
        <v>11</v>
      </c>
      <c r="C3" s="71" t="s">
        <v>12</v>
      </c>
      <c r="D3" s="81" t="s">
        <v>56</v>
      </c>
      <c r="E3" s="71" t="s">
        <v>57</v>
      </c>
      <c r="F3" s="71"/>
      <c r="G3" s="71"/>
      <c r="H3" s="71" t="s">
        <v>58</v>
      </c>
      <c r="I3" s="71"/>
      <c r="J3" s="71"/>
      <c r="K3" s="67" t="s">
        <v>7</v>
      </c>
      <c r="L3" s="80"/>
      <c r="M3" s="68"/>
      <c r="N3" s="15"/>
      <c r="O3" s="15"/>
    </row>
    <row r="4" spans="1:15" ht="27.75">
      <c r="A4" s="82"/>
      <c r="B4" s="71"/>
      <c r="C4" s="71"/>
      <c r="D4" s="82"/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  <c r="J4" s="9" t="s">
        <v>10</v>
      </c>
      <c r="K4" s="9" t="s">
        <v>8</v>
      </c>
      <c r="L4" s="9" t="s">
        <v>9</v>
      </c>
      <c r="M4" s="9" t="s">
        <v>10</v>
      </c>
      <c r="N4" s="15"/>
      <c r="O4" s="15"/>
    </row>
    <row r="5" spans="1:15" ht="14.25">
      <c r="A5" s="9">
        <v>1</v>
      </c>
      <c r="B5" s="10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15"/>
      <c r="O5" s="15"/>
    </row>
    <row r="6" spans="1:15" ht="53.25">
      <c r="A6" s="10">
        <v>1</v>
      </c>
      <c r="B6" s="22" t="s">
        <v>105</v>
      </c>
      <c r="C6" s="10">
        <v>111</v>
      </c>
      <c r="D6" s="19" t="s">
        <v>106</v>
      </c>
      <c r="E6" s="53">
        <f>5815+100+1600+50</f>
        <v>7565</v>
      </c>
      <c r="F6" s="54">
        <v>0</v>
      </c>
      <c r="G6" s="52">
        <f>E6+F6</f>
        <v>7565</v>
      </c>
      <c r="H6" s="53">
        <v>7270.8</v>
      </c>
      <c r="I6" s="54">
        <v>0</v>
      </c>
      <c r="J6" s="52">
        <f>H6+I6</f>
        <v>7270.8</v>
      </c>
      <c r="K6" s="52">
        <f>H6-E6</f>
        <v>-294.1999999999998</v>
      </c>
      <c r="L6" s="52">
        <f>I6-F6</f>
        <v>0</v>
      </c>
      <c r="M6" s="52">
        <f>K6+L6</f>
        <v>-294.1999999999998</v>
      </c>
      <c r="N6" s="15"/>
      <c r="O6" s="15"/>
    </row>
    <row r="7" spans="1:15" ht="52.5">
      <c r="A7" s="10"/>
      <c r="B7" s="10"/>
      <c r="C7" s="10"/>
      <c r="D7" s="47" t="s">
        <v>107</v>
      </c>
      <c r="E7" s="54">
        <v>0</v>
      </c>
      <c r="F7" s="54">
        <f>2028.6-180</f>
        <v>1848.6</v>
      </c>
      <c r="G7" s="52">
        <f>E7+F7</f>
        <v>1848.6</v>
      </c>
      <c r="H7" s="54">
        <v>0</v>
      </c>
      <c r="I7" s="54">
        <v>1654.4</v>
      </c>
      <c r="J7" s="52">
        <f>H7+I7</f>
        <v>1654.4</v>
      </c>
      <c r="K7" s="52">
        <f>H7-E7</f>
        <v>0</v>
      </c>
      <c r="L7" s="52">
        <f>I7-F7</f>
        <v>-194.19999999999982</v>
      </c>
      <c r="M7" s="52">
        <f>K7+L7</f>
        <v>-194.19999999999982</v>
      </c>
      <c r="N7" s="15"/>
      <c r="O7" s="15"/>
    </row>
    <row r="8" spans="1:15" ht="14.25">
      <c r="A8" s="11"/>
      <c r="B8" s="11"/>
      <c r="C8" s="11"/>
      <c r="D8" s="12" t="s">
        <v>14</v>
      </c>
      <c r="E8" s="23">
        <f aca="true" t="shared" si="0" ref="E8:M8">E6+E7</f>
        <v>7565</v>
      </c>
      <c r="F8" s="23">
        <f t="shared" si="0"/>
        <v>1848.6</v>
      </c>
      <c r="G8" s="23">
        <f t="shared" si="0"/>
        <v>9413.6</v>
      </c>
      <c r="H8" s="23">
        <f t="shared" si="0"/>
        <v>7270.8</v>
      </c>
      <c r="I8" s="23">
        <f t="shared" si="0"/>
        <v>1654.4</v>
      </c>
      <c r="J8" s="23">
        <f t="shared" si="0"/>
        <v>8925.2</v>
      </c>
      <c r="K8" s="23">
        <f t="shared" si="0"/>
        <v>-294.1999999999998</v>
      </c>
      <c r="L8" s="23">
        <f t="shared" si="0"/>
        <v>-194.19999999999982</v>
      </c>
      <c r="M8" s="23">
        <f t="shared" si="0"/>
        <v>-488.39999999999964</v>
      </c>
      <c r="N8" s="15"/>
      <c r="O8" s="15"/>
    </row>
    <row r="9" spans="1:15" ht="18">
      <c r="A9" s="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5"/>
      <c r="O9" s="15"/>
    </row>
    <row r="10" spans="1:15" ht="36.75" customHeight="1">
      <c r="A10" s="2" t="s">
        <v>60</v>
      </c>
      <c r="B10" s="96" t="s">
        <v>59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5"/>
      <c r="O10" s="15"/>
    </row>
    <row r="11" spans="1:15" ht="14.25">
      <c r="A11" s="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" t="s">
        <v>4</v>
      </c>
      <c r="N11" s="15"/>
      <c r="O11" s="15"/>
    </row>
    <row r="12" spans="1:15" ht="15" customHeight="1">
      <c r="A12" s="87" t="s">
        <v>61</v>
      </c>
      <c r="B12" s="100"/>
      <c r="C12" s="100"/>
      <c r="D12" s="101"/>
      <c r="E12" s="87" t="s">
        <v>57</v>
      </c>
      <c r="F12" s="88"/>
      <c r="G12" s="89"/>
      <c r="H12" s="87" t="s">
        <v>58</v>
      </c>
      <c r="I12" s="88"/>
      <c r="J12" s="89"/>
      <c r="K12" s="87" t="s">
        <v>7</v>
      </c>
      <c r="L12" s="88"/>
      <c r="M12" s="89"/>
      <c r="N12" s="15"/>
      <c r="O12" s="15"/>
    </row>
    <row r="13" spans="1:15" ht="14.25">
      <c r="A13" s="102"/>
      <c r="B13" s="103"/>
      <c r="C13" s="103"/>
      <c r="D13" s="104"/>
      <c r="E13" s="90"/>
      <c r="F13" s="91"/>
      <c r="G13" s="92"/>
      <c r="H13" s="90"/>
      <c r="I13" s="91"/>
      <c r="J13" s="92"/>
      <c r="K13" s="90"/>
      <c r="L13" s="91"/>
      <c r="M13" s="92"/>
      <c r="N13" s="15"/>
      <c r="O13" s="15"/>
    </row>
    <row r="14" spans="1:15" ht="15" customHeight="1">
      <c r="A14" s="102"/>
      <c r="B14" s="103"/>
      <c r="C14" s="103"/>
      <c r="D14" s="104"/>
      <c r="E14" s="93"/>
      <c r="F14" s="94"/>
      <c r="G14" s="95"/>
      <c r="H14" s="93"/>
      <c r="I14" s="94"/>
      <c r="J14" s="95"/>
      <c r="K14" s="93"/>
      <c r="L14" s="94"/>
      <c r="M14" s="95"/>
      <c r="N14" s="15"/>
      <c r="O14" s="15"/>
    </row>
    <row r="15" spans="1:15" ht="29.25" customHeight="1">
      <c r="A15" s="102"/>
      <c r="B15" s="103"/>
      <c r="C15" s="103"/>
      <c r="D15" s="104"/>
      <c r="E15" s="9" t="s">
        <v>8</v>
      </c>
      <c r="F15" s="9" t="s">
        <v>9</v>
      </c>
      <c r="G15" s="9" t="s">
        <v>10</v>
      </c>
      <c r="H15" s="9" t="s">
        <v>8</v>
      </c>
      <c r="I15" s="9" t="s">
        <v>9</v>
      </c>
      <c r="J15" s="9" t="s">
        <v>10</v>
      </c>
      <c r="K15" s="9" t="s">
        <v>8</v>
      </c>
      <c r="L15" s="9" t="s">
        <v>9</v>
      </c>
      <c r="M15" s="9" t="s">
        <v>10</v>
      </c>
      <c r="N15" s="15"/>
      <c r="O15" s="15"/>
    </row>
    <row r="16" spans="1:15" ht="14.25">
      <c r="A16" s="86">
        <v>1</v>
      </c>
      <c r="B16" s="80"/>
      <c r="C16" s="80"/>
      <c r="D16" s="68"/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5"/>
      <c r="O16" s="15"/>
    </row>
    <row r="17" spans="1:15" ht="14.25">
      <c r="A17" s="83" t="s">
        <v>15</v>
      </c>
      <c r="B17" s="84"/>
      <c r="C17" s="84"/>
      <c r="D17" s="85"/>
      <c r="E17" s="9"/>
      <c r="F17" s="9"/>
      <c r="G17" s="9"/>
      <c r="H17" s="9"/>
      <c r="I17" s="9"/>
      <c r="J17" s="9"/>
      <c r="K17" s="9"/>
      <c r="L17" s="9"/>
      <c r="M17" s="9"/>
      <c r="N17" s="15"/>
      <c r="O17" s="15"/>
    </row>
    <row r="18" spans="1:15" ht="14.25">
      <c r="A18" s="83" t="s">
        <v>16</v>
      </c>
      <c r="B18" s="98"/>
      <c r="C18" s="98"/>
      <c r="D18" s="99"/>
      <c r="E18" s="10"/>
      <c r="F18" s="10"/>
      <c r="G18" s="10"/>
      <c r="H18" s="10"/>
      <c r="I18" s="10"/>
      <c r="J18" s="10"/>
      <c r="K18" s="10"/>
      <c r="L18" s="10"/>
      <c r="M18" s="10"/>
      <c r="N18" s="15"/>
      <c r="O18" s="15"/>
    </row>
    <row r="19" spans="1:15" ht="14.25">
      <c r="A19" s="83" t="s">
        <v>17</v>
      </c>
      <c r="B19" s="98"/>
      <c r="C19" s="98"/>
      <c r="D19" s="99"/>
      <c r="E19" s="10"/>
      <c r="F19" s="10"/>
      <c r="G19" s="10"/>
      <c r="H19" s="10"/>
      <c r="I19" s="10"/>
      <c r="J19" s="10"/>
      <c r="K19" s="10"/>
      <c r="L19" s="10"/>
      <c r="M19" s="10"/>
      <c r="N19" s="15"/>
      <c r="O19" s="15"/>
    </row>
    <row r="20" spans="1:15" ht="14.25">
      <c r="A20" s="83" t="s">
        <v>13</v>
      </c>
      <c r="B20" s="98"/>
      <c r="C20" s="98"/>
      <c r="D20" s="99"/>
      <c r="E20" s="10"/>
      <c r="F20" s="10"/>
      <c r="G20" s="10"/>
      <c r="H20" s="10"/>
      <c r="I20" s="10"/>
      <c r="J20" s="10"/>
      <c r="K20" s="10"/>
      <c r="L20" s="10"/>
      <c r="M20" s="10"/>
      <c r="N20" s="15"/>
      <c r="O20" s="15"/>
    </row>
    <row r="21" spans="1:15" ht="14.25">
      <c r="A21" s="83" t="s">
        <v>14</v>
      </c>
      <c r="B21" s="98"/>
      <c r="C21" s="98"/>
      <c r="D21" s="99"/>
      <c r="E21" s="10"/>
      <c r="F21" s="10"/>
      <c r="G21" s="10"/>
      <c r="H21" s="10"/>
      <c r="I21" s="10"/>
      <c r="J21" s="10"/>
      <c r="K21" s="10"/>
      <c r="L21" s="10"/>
      <c r="M21" s="10"/>
      <c r="N21" s="15"/>
      <c r="O21" s="15"/>
    </row>
  </sheetData>
  <sheetProtection/>
  <mergeCells count="18">
    <mergeCell ref="A18:D18"/>
    <mergeCell ref="A19:D19"/>
    <mergeCell ref="A20:D20"/>
    <mergeCell ref="A21:D21"/>
    <mergeCell ref="A12:D15"/>
    <mergeCell ref="K3:M3"/>
    <mergeCell ref="A3:A4"/>
    <mergeCell ref="A17:D17"/>
    <mergeCell ref="A16:D16"/>
    <mergeCell ref="K12:M14"/>
    <mergeCell ref="E12:G14"/>
    <mergeCell ref="B10:M10"/>
    <mergeCell ref="D3:D4"/>
    <mergeCell ref="H12:J14"/>
    <mergeCell ref="B3:B4"/>
    <mergeCell ref="C3:C4"/>
    <mergeCell ref="E3:G3"/>
    <mergeCell ref="H3:J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3" sqref="C23:H23"/>
    </sheetView>
  </sheetViews>
  <sheetFormatPr defaultColWidth="9.140625" defaultRowHeight="15"/>
  <cols>
    <col min="1" max="1" width="3.8515625" style="0" customWidth="1"/>
    <col min="2" max="2" width="9.421875" style="0" customWidth="1"/>
    <col min="3" max="3" width="35.7109375" style="0" customWidth="1"/>
    <col min="4" max="8" width="15.7109375" style="0" customWidth="1"/>
  </cols>
  <sheetData>
    <row r="1" spans="1:10" ht="18">
      <c r="A1" s="2" t="s">
        <v>63</v>
      </c>
      <c r="B1" s="2" t="s">
        <v>62</v>
      </c>
      <c r="C1" s="2"/>
      <c r="D1" s="2"/>
      <c r="E1" s="2"/>
      <c r="F1" s="2"/>
      <c r="G1" s="2"/>
      <c r="H1" s="2"/>
      <c r="I1" s="14"/>
      <c r="J1" s="14"/>
    </row>
    <row r="2" spans="1:8" ht="69">
      <c r="A2" s="9" t="s">
        <v>18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57</v>
      </c>
      <c r="G2" s="9" t="s">
        <v>23</v>
      </c>
      <c r="H2" s="9" t="s">
        <v>7</v>
      </c>
    </row>
    <row r="3" spans="1:8" ht="14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ht="15" customHeight="1">
      <c r="A4" s="55">
        <v>1</v>
      </c>
      <c r="B4" s="56" t="s">
        <v>105</v>
      </c>
      <c r="C4" s="42" t="s">
        <v>24</v>
      </c>
      <c r="D4" s="43"/>
      <c r="E4" s="40"/>
      <c r="F4" s="44"/>
      <c r="G4" s="32"/>
      <c r="H4" s="32"/>
    </row>
    <row r="5" spans="1:8" ht="22.5" customHeight="1">
      <c r="A5" s="9"/>
      <c r="B5" s="17"/>
      <c r="C5" s="110" t="s">
        <v>96</v>
      </c>
      <c r="D5" s="111"/>
      <c r="E5" s="111"/>
      <c r="F5" s="111"/>
      <c r="G5" s="111"/>
      <c r="H5" s="112"/>
    </row>
    <row r="6" spans="1:8" ht="15" customHeight="1">
      <c r="A6" s="56" t="s">
        <v>108</v>
      </c>
      <c r="B6" s="13"/>
      <c r="C6" s="39" t="s">
        <v>76</v>
      </c>
      <c r="D6" s="30"/>
      <c r="E6" s="40"/>
      <c r="F6" s="31"/>
      <c r="G6" s="32"/>
      <c r="H6" s="32"/>
    </row>
    <row r="7" spans="1:8" ht="15" customHeight="1">
      <c r="A7" s="56"/>
      <c r="B7" s="10"/>
      <c r="C7" s="20" t="s">
        <v>77</v>
      </c>
      <c r="D7" s="33" t="s">
        <v>78</v>
      </c>
      <c r="E7" s="41" t="s">
        <v>79</v>
      </c>
      <c r="F7" s="34">
        <v>29</v>
      </c>
      <c r="G7" s="61" t="s">
        <v>115</v>
      </c>
      <c r="H7" s="62">
        <f>G7-F7</f>
        <v>-4</v>
      </c>
    </row>
    <row r="8" spans="1:8" ht="15" customHeight="1">
      <c r="A8" s="56"/>
      <c r="B8" s="10"/>
      <c r="C8" s="47" t="s">
        <v>98</v>
      </c>
      <c r="D8" s="48"/>
      <c r="E8" s="48"/>
      <c r="F8" s="48"/>
      <c r="G8" s="48"/>
      <c r="H8" s="49"/>
    </row>
    <row r="9" spans="1:8" ht="15" customHeight="1">
      <c r="A9" s="56" t="s">
        <v>109</v>
      </c>
      <c r="B9" s="13"/>
      <c r="C9" s="60" t="s">
        <v>80</v>
      </c>
      <c r="D9" s="33"/>
      <c r="E9" s="41"/>
      <c r="F9" s="31"/>
      <c r="G9" s="31"/>
      <c r="H9" s="45"/>
    </row>
    <row r="10" spans="1:8" ht="28.5" customHeight="1">
      <c r="A10" s="56"/>
      <c r="B10" s="17"/>
      <c r="C10" s="47" t="s">
        <v>81</v>
      </c>
      <c r="D10" s="33" t="s">
        <v>78</v>
      </c>
      <c r="E10" s="41" t="s">
        <v>82</v>
      </c>
      <c r="F10" s="34">
        <v>1550</v>
      </c>
      <c r="G10" s="61">
        <v>1605</v>
      </c>
      <c r="H10" s="62">
        <f>G10-F10</f>
        <v>55</v>
      </c>
    </row>
    <row r="11" spans="1:8" ht="30" customHeight="1">
      <c r="A11" s="56"/>
      <c r="B11" s="13"/>
      <c r="C11" s="47" t="s">
        <v>114</v>
      </c>
      <c r="D11" s="33" t="s">
        <v>78</v>
      </c>
      <c r="E11" s="41" t="s">
        <v>83</v>
      </c>
      <c r="F11" s="34">
        <v>350</v>
      </c>
      <c r="G11" s="61">
        <v>295</v>
      </c>
      <c r="H11" s="62">
        <f>G11-F11</f>
        <v>-55</v>
      </c>
    </row>
    <row r="12" spans="1:8" ht="21" customHeight="1">
      <c r="A12" s="56"/>
      <c r="B12" s="13"/>
      <c r="C12" s="105" t="s">
        <v>99</v>
      </c>
      <c r="D12" s="108"/>
      <c r="E12" s="108"/>
      <c r="F12" s="108"/>
      <c r="G12" s="108"/>
      <c r="H12" s="109"/>
    </row>
    <row r="13" spans="1:8" ht="15" customHeight="1">
      <c r="A13" s="56" t="s">
        <v>110</v>
      </c>
      <c r="B13" s="10"/>
      <c r="C13" s="39" t="s">
        <v>84</v>
      </c>
      <c r="D13" s="33"/>
      <c r="E13" s="41"/>
      <c r="F13" s="31"/>
      <c r="G13" s="31"/>
      <c r="H13" s="45"/>
    </row>
    <row r="14" spans="1:8" ht="30" customHeight="1">
      <c r="A14" s="56"/>
      <c r="B14" s="13"/>
      <c r="C14" s="47" t="s">
        <v>85</v>
      </c>
      <c r="D14" s="33" t="s">
        <v>78</v>
      </c>
      <c r="E14" s="41" t="s">
        <v>86</v>
      </c>
      <c r="F14" s="34">
        <f>F10/F7</f>
        <v>53.44827586206897</v>
      </c>
      <c r="G14" s="34">
        <f>G10/G7</f>
        <v>64.2</v>
      </c>
      <c r="H14" s="62">
        <f>G14-F14</f>
        <v>10.751724137931035</v>
      </c>
    </row>
    <row r="15" spans="1:8" ht="33.75" customHeight="1">
      <c r="A15" s="56"/>
      <c r="B15" s="17"/>
      <c r="C15" s="47" t="s">
        <v>87</v>
      </c>
      <c r="D15" s="33" t="s">
        <v>78</v>
      </c>
      <c r="E15" s="41" t="s">
        <v>86</v>
      </c>
      <c r="F15" s="34">
        <f>F11/F7</f>
        <v>12.068965517241379</v>
      </c>
      <c r="G15" s="34">
        <f>G11/G7</f>
        <v>11.8</v>
      </c>
      <c r="H15" s="62">
        <f>G15-F15</f>
        <v>-0.2689655172413783</v>
      </c>
    </row>
    <row r="16" spans="1:8" ht="31.5" customHeight="1">
      <c r="A16" s="56"/>
      <c r="B16" s="13"/>
      <c r="C16" s="47" t="s">
        <v>100</v>
      </c>
      <c r="D16" s="33" t="s">
        <v>89</v>
      </c>
      <c r="E16" s="41" t="s">
        <v>86</v>
      </c>
      <c r="F16" s="36">
        <f>Лист1!B24/Лист3!F7</f>
        <v>260.86206896551727</v>
      </c>
      <c r="G16" s="36">
        <f>Лист1!F24/Лист3!G7</f>
        <v>290.832</v>
      </c>
      <c r="H16" s="45">
        <f>G16-F16</f>
        <v>29.969931034482727</v>
      </c>
    </row>
    <row r="17" spans="1:8" ht="27.75" customHeight="1">
      <c r="A17" s="56"/>
      <c r="B17" s="13"/>
      <c r="C17" s="105" t="s">
        <v>121</v>
      </c>
      <c r="D17" s="108"/>
      <c r="E17" s="108"/>
      <c r="F17" s="108"/>
      <c r="G17" s="108"/>
      <c r="H17" s="109"/>
    </row>
    <row r="18" spans="1:8" ht="15" customHeight="1">
      <c r="A18" s="56" t="s">
        <v>44</v>
      </c>
      <c r="B18" s="10"/>
      <c r="C18" s="114" t="s">
        <v>25</v>
      </c>
      <c r="D18" s="115"/>
      <c r="E18" s="115"/>
      <c r="F18" s="115"/>
      <c r="G18" s="115"/>
      <c r="H18" s="116"/>
    </row>
    <row r="19" spans="1:8" ht="12.75" customHeight="1">
      <c r="A19" s="56"/>
      <c r="B19" s="13"/>
      <c r="C19" s="113" t="s">
        <v>90</v>
      </c>
      <c r="D19" s="108"/>
      <c r="E19" s="108"/>
      <c r="F19" s="108"/>
      <c r="G19" s="108"/>
      <c r="H19" s="109"/>
    </row>
    <row r="20" spans="1:8" ht="15" customHeight="1">
      <c r="A20" s="56" t="s">
        <v>111</v>
      </c>
      <c r="B20" s="17"/>
      <c r="C20" s="39" t="s">
        <v>76</v>
      </c>
      <c r="D20" s="33"/>
      <c r="E20" s="41"/>
      <c r="F20" s="37"/>
      <c r="G20" s="31"/>
      <c r="H20" s="45"/>
    </row>
    <row r="21" spans="1:8" ht="15" customHeight="1">
      <c r="A21" s="56"/>
      <c r="B21" s="17"/>
      <c r="C21" s="63" t="s">
        <v>91</v>
      </c>
      <c r="D21" s="33" t="s">
        <v>89</v>
      </c>
      <c r="E21" s="41" t="s">
        <v>92</v>
      </c>
      <c r="F21" s="31">
        <f>928.6-180</f>
        <v>748.6</v>
      </c>
      <c r="G21" s="31">
        <v>564.9</v>
      </c>
      <c r="H21" s="45">
        <f>G21-F21</f>
        <v>-183.70000000000005</v>
      </c>
    </row>
    <row r="22" spans="1:8" ht="29.25" customHeight="1">
      <c r="A22" s="56"/>
      <c r="B22" s="13"/>
      <c r="C22" s="63" t="s">
        <v>117</v>
      </c>
      <c r="D22" s="33" t="s">
        <v>89</v>
      </c>
      <c r="E22" s="41" t="s">
        <v>92</v>
      </c>
      <c r="F22" s="31">
        <v>1100</v>
      </c>
      <c r="G22" s="36">
        <v>1089.5</v>
      </c>
      <c r="H22" s="45">
        <f>G22-F22</f>
        <v>-10.5</v>
      </c>
    </row>
    <row r="23" spans="1:8" ht="15" customHeight="1">
      <c r="A23" s="56"/>
      <c r="B23" s="13"/>
      <c r="C23" s="105" t="s">
        <v>116</v>
      </c>
      <c r="D23" s="108"/>
      <c r="E23" s="108"/>
      <c r="F23" s="108"/>
      <c r="G23" s="108"/>
      <c r="H23" s="109"/>
    </row>
    <row r="24" spans="1:8" ht="15" customHeight="1">
      <c r="A24" s="56" t="s">
        <v>112</v>
      </c>
      <c r="B24" s="10"/>
      <c r="C24" s="39" t="s">
        <v>80</v>
      </c>
      <c r="D24" s="33"/>
      <c r="E24" s="41"/>
      <c r="F24" s="37"/>
      <c r="G24" s="36"/>
      <c r="H24" s="45"/>
    </row>
    <row r="25" spans="1:8" ht="15" customHeight="1">
      <c r="A25" s="56"/>
      <c r="B25" s="50"/>
      <c r="C25" s="63" t="s">
        <v>93</v>
      </c>
      <c r="D25" s="33" t="s">
        <v>78</v>
      </c>
      <c r="E25" s="41" t="s">
        <v>94</v>
      </c>
      <c r="F25" s="35" t="s">
        <v>119</v>
      </c>
      <c r="G25" s="38" t="s">
        <v>122</v>
      </c>
      <c r="H25" s="62">
        <f>G25-F25</f>
        <v>-13</v>
      </c>
    </row>
    <row r="26" spans="1:8" ht="26.25" customHeight="1">
      <c r="A26" s="57"/>
      <c r="B26" s="10"/>
      <c r="C26" s="63" t="s">
        <v>118</v>
      </c>
      <c r="D26" s="33" t="s">
        <v>78</v>
      </c>
      <c r="E26" s="41" t="s">
        <v>94</v>
      </c>
      <c r="F26" s="61" t="s">
        <v>88</v>
      </c>
      <c r="G26" s="65" t="s">
        <v>88</v>
      </c>
      <c r="H26" s="62">
        <f>G26-F26</f>
        <v>0</v>
      </c>
    </row>
    <row r="27" spans="1:8" ht="21" customHeight="1">
      <c r="A27" s="57"/>
      <c r="B27" s="10"/>
      <c r="C27" s="105" t="s">
        <v>101</v>
      </c>
      <c r="D27" s="106"/>
      <c r="E27" s="106"/>
      <c r="F27" s="106"/>
      <c r="G27" s="106"/>
      <c r="H27" s="107"/>
    </row>
    <row r="28" spans="1:8" ht="15" customHeight="1">
      <c r="A28" s="56" t="s">
        <v>113</v>
      </c>
      <c r="B28" s="13"/>
      <c r="C28" s="39" t="s">
        <v>84</v>
      </c>
      <c r="D28" s="33"/>
      <c r="E28" s="41"/>
      <c r="F28" s="37"/>
      <c r="G28" s="36"/>
      <c r="H28" s="45"/>
    </row>
    <row r="29" spans="1:8" ht="15" customHeight="1">
      <c r="A29" s="56"/>
      <c r="B29" s="13"/>
      <c r="C29" s="63" t="s">
        <v>95</v>
      </c>
      <c r="D29" s="33" t="s">
        <v>89</v>
      </c>
      <c r="E29" s="41" t="s">
        <v>86</v>
      </c>
      <c r="F29" s="31">
        <f>F21/F25</f>
        <v>21.388571428571428</v>
      </c>
      <c r="G29" s="31">
        <f>G21/G25</f>
        <v>25.677272727272726</v>
      </c>
      <c r="H29" s="45">
        <f>G29-F29</f>
        <v>4.288701298701298</v>
      </c>
    </row>
    <row r="30" spans="1:8" ht="36" customHeight="1">
      <c r="A30" s="58"/>
      <c r="B30" s="13"/>
      <c r="C30" s="63" t="s">
        <v>120</v>
      </c>
      <c r="D30" s="33" t="s">
        <v>89</v>
      </c>
      <c r="E30" s="41" t="s">
        <v>86</v>
      </c>
      <c r="F30" s="36">
        <f>F22/F26</f>
        <v>1100</v>
      </c>
      <c r="G30" s="36">
        <v>1089.5</v>
      </c>
      <c r="H30" s="45">
        <f>G30-F30</f>
        <v>-10.5</v>
      </c>
    </row>
    <row r="31" spans="1:8" ht="34.5" customHeight="1">
      <c r="A31" s="59"/>
      <c r="B31" s="8"/>
      <c r="C31" s="105" t="s">
        <v>123</v>
      </c>
      <c r="D31" s="106"/>
      <c r="E31" s="106"/>
      <c r="F31" s="106"/>
      <c r="G31" s="106"/>
      <c r="H31" s="107"/>
    </row>
  </sheetData>
  <sheetProtection/>
  <mergeCells count="8">
    <mergeCell ref="C31:H31"/>
    <mergeCell ref="C17:H17"/>
    <mergeCell ref="C12:H12"/>
    <mergeCell ref="C5:H5"/>
    <mergeCell ref="C19:H19"/>
    <mergeCell ref="C18:H18"/>
    <mergeCell ref="C23:H23"/>
    <mergeCell ref="C27:H2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31" sqref="D31:E31"/>
    </sheetView>
  </sheetViews>
  <sheetFormatPr defaultColWidth="9.140625" defaultRowHeight="15"/>
  <cols>
    <col min="2" max="2" width="22.00390625" style="0" customWidth="1"/>
    <col min="3" max="15" width="8.28125" style="0" customWidth="1"/>
  </cols>
  <sheetData>
    <row r="1" spans="1:15" ht="18">
      <c r="A1" s="2" t="s">
        <v>64</v>
      </c>
      <c r="B1" s="2" t="s">
        <v>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" t="s">
        <v>4</v>
      </c>
      <c r="O2" s="6"/>
    </row>
    <row r="3" spans="1:15" ht="33.75" customHeight="1">
      <c r="A3" s="118" t="s">
        <v>26</v>
      </c>
      <c r="B3" s="71" t="s">
        <v>27</v>
      </c>
      <c r="C3" s="71" t="s">
        <v>19</v>
      </c>
      <c r="D3" s="71" t="s">
        <v>28</v>
      </c>
      <c r="E3" s="71"/>
      <c r="F3" s="71"/>
      <c r="G3" s="71" t="s">
        <v>30</v>
      </c>
      <c r="H3" s="71"/>
      <c r="I3" s="71"/>
      <c r="J3" s="71" t="s">
        <v>31</v>
      </c>
      <c r="K3" s="71"/>
      <c r="L3" s="71"/>
      <c r="M3" s="71" t="s">
        <v>32</v>
      </c>
      <c r="N3" s="71"/>
      <c r="O3" s="71"/>
    </row>
    <row r="4" spans="1:15" ht="14.25">
      <c r="A4" s="118"/>
      <c r="B4" s="71"/>
      <c r="C4" s="71"/>
      <c r="D4" s="71" t="s">
        <v>29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4">
      <c r="A5" s="118"/>
      <c r="B5" s="71"/>
      <c r="C5" s="71"/>
      <c r="D5" s="16" t="s">
        <v>8</v>
      </c>
      <c r="E5" s="16" t="s">
        <v>9</v>
      </c>
      <c r="F5" s="16" t="s">
        <v>10</v>
      </c>
      <c r="G5" s="16" t="s">
        <v>8</v>
      </c>
      <c r="H5" s="16" t="s">
        <v>9</v>
      </c>
      <c r="I5" s="16" t="s">
        <v>10</v>
      </c>
      <c r="J5" s="16" t="s">
        <v>8</v>
      </c>
      <c r="K5" s="16" t="s">
        <v>9</v>
      </c>
      <c r="L5" s="16" t="s">
        <v>10</v>
      </c>
      <c r="M5" s="16" t="s">
        <v>8</v>
      </c>
      <c r="N5" s="16" t="s">
        <v>9</v>
      </c>
      <c r="O5" s="16" t="s">
        <v>10</v>
      </c>
    </row>
    <row r="6" spans="1:15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</row>
    <row r="7" spans="1:15" ht="14.25">
      <c r="A7" s="10"/>
      <c r="B7" s="13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4.25">
      <c r="A8" s="10"/>
      <c r="B8" s="13" t="s">
        <v>33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32.25" customHeight="1">
      <c r="A9" s="13"/>
      <c r="B9" s="17" t="s">
        <v>34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46.5" customHeight="1">
      <c r="A10" s="13"/>
      <c r="B10" s="17" t="s">
        <v>35</v>
      </c>
      <c r="C10" s="10"/>
      <c r="D10" s="10" t="s">
        <v>36</v>
      </c>
      <c r="E10" s="10"/>
      <c r="F10" s="10"/>
      <c r="G10" s="10" t="s">
        <v>36</v>
      </c>
      <c r="H10" s="10"/>
      <c r="I10" s="10"/>
      <c r="J10" s="10" t="s">
        <v>36</v>
      </c>
      <c r="K10" s="10"/>
      <c r="L10" s="10"/>
      <c r="M10" s="10" t="s">
        <v>36</v>
      </c>
      <c r="N10" s="10"/>
      <c r="O10" s="10"/>
    </row>
    <row r="11" spans="1:15" ht="14.25">
      <c r="A11" s="13"/>
      <c r="B11" s="13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4.25">
      <c r="A12" s="13"/>
      <c r="B12" s="117" t="s">
        <v>37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4.25">
      <c r="A13" s="13"/>
      <c r="B13" s="13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4.25">
      <c r="A14" s="13"/>
      <c r="B14" s="13" t="s">
        <v>13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4.25">
      <c r="A15" s="13"/>
      <c r="B15" s="13" t="s">
        <v>14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9" customHeight="1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2.5" customHeight="1">
      <c r="A17" s="119" t="s">
        <v>73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17.25" customHeight="1">
      <c r="A18" s="119" t="s">
        <v>74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18.75" customHeight="1">
      <c r="A19" s="119" t="s">
        <v>75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8">
      <c r="A21" s="2" t="s">
        <v>39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8">
      <c r="A22" s="2" t="s">
        <v>65</v>
      </c>
      <c r="B22" s="21"/>
      <c r="C22" s="21"/>
      <c r="D22" s="21"/>
      <c r="E22" s="21"/>
      <c r="F22" s="29"/>
      <c r="G22" s="29"/>
      <c r="H22" s="29"/>
      <c r="I22" s="6"/>
      <c r="J22" s="76" t="s">
        <v>102</v>
      </c>
      <c r="K22" s="76"/>
      <c r="L22" s="76"/>
      <c r="M22" s="76"/>
      <c r="N22" s="76"/>
      <c r="O22" s="21"/>
    </row>
    <row r="23" spans="1:15" ht="14.25">
      <c r="A23" s="6" t="s">
        <v>68</v>
      </c>
      <c r="B23" s="21"/>
      <c r="C23" s="21"/>
      <c r="D23" s="21"/>
      <c r="E23" s="21"/>
      <c r="F23" s="6"/>
      <c r="G23" s="6" t="s">
        <v>66</v>
      </c>
      <c r="H23" s="6"/>
      <c r="I23" s="6"/>
      <c r="J23" s="6"/>
      <c r="K23" s="6" t="s">
        <v>67</v>
      </c>
      <c r="L23" s="6"/>
      <c r="M23" s="6"/>
      <c r="N23" s="6"/>
      <c r="O23" s="21"/>
    </row>
    <row r="24" spans="1:15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8">
      <c r="A25" s="2" t="s">
        <v>40</v>
      </c>
      <c r="B25" s="21"/>
      <c r="C25" s="21"/>
      <c r="D25" s="21"/>
      <c r="E25" s="21"/>
      <c r="F25" s="29"/>
      <c r="G25" s="29"/>
      <c r="H25" s="29"/>
      <c r="I25" s="6"/>
      <c r="J25" s="76" t="s">
        <v>103</v>
      </c>
      <c r="K25" s="76"/>
      <c r="L25" s="76"/>
      <c r="M25" s="76"/>
      <c r="N25" s="76"/>
      <c r="O25" s="21"/>
    </row>
    <row r="26" spans="1:15" ht="18">
      <c r="A26" s="2" t="s">
        <v>70</v>
      </c>
      <c r="B26" s="21"/>
      <c r="C26" s="21"/>
      <c r="D26" s="21"/>
      <c r="E26" s="21"/>
      <c r="F26" s="6"/>
      <c r="G26" s="6" t="s">
        <v>66</v>
      </c>
      <c r="H26" s="6"/>
      <c r="I26" s="6"/>
      <c r="J26" s="6"/>
      <c r="K26" s="6" t="s">
        <v>67</v>
      </c>
      <c r="L26" s="6"/>
      <c r="M26" s="6"/>
      <c r="N26" s="6"/>
      <c r="O26" s="21"/>
    </row>
    <row r="27" spans="1:15" ht="14.25">
      <c r="A27" s="18" t="s">
        <v>71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sheetProtection/>
  <mergeCells count="14">
    <mergeCell ref="J22:N22"/>
    <mergeCell ref="J25:N25"/>
    <mergeCell ref="A19:O19"/>
    <mergeCell ref="A17:O17"/>
    <mergeCell ref="A18:O18"/>
    <mergeCell ref="J3:L4"/>
    <mergeCell ref="M3:O4"/>
    <mergeCell ref="B12:O12"/>
    <mergeCell ref="A3:A5"/>
    <mergeCell ref="B3:B5"/>
    <mergeCell ref="C3:C5"/>
    <mergeCell ref="D3:F3"/>
    <mergeCell ref="D4:F4"/>
    <mergeCell ref="G3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Admin</cp:lastModifiedBy>
  <cp:lastPrinted>2019-06-14T09:54:14Z</cp:lastPrinted>
  <dcterms:created xsi:type="dcterms:W3CDTF">2018-05-16T08:04:50Z</dcterms:created>
  <dcterms:modified xsi:type="dcterms:W3CDTF">2019-07-18T09:00:03Z</dcterms:modified>
  <cp:category/>
  <cp:version/>
  <cp:contentType/>
  <cp:contentStatus/>
</cp:coreProperties>
</file>